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9440" windowHeight="7875"/>
  </bookViews>
  <sheets>
    <sheet name="Баланс на емисии" sheetId="4" r:id="rId1"/>
    <sheet name="Лист1" sheetId="1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J9" i="4" l="1"/>
  <c r="D9" i="4" l="1"/>
  <c r="N7" i="1" l="1"/>
  <c r="L7" i="1"/>
  <c r="J7" i="1"/>
  <c r="H7" i="1"/>
  <c r="F7" i="1"/>
  <c r="D7" i="1"/>
  <c r="D9" i="1" l="1"/>
  <c r="F9" i="1" s="1"/>
  <c r="H9" i="1" s="1"/>
  <c r="J9" i="1" s="1"/>
</calcChain>
</file>

<file path=xl/sharedStrings.xml><?xml version="1.0" encoding="utf-8"?>
<sst xmlns="http://schemas.openxmlformats.org/spreadsheetml/2006/main" count="54" uniqueCount="43">
  <si>
    <t>2014 г.</t>
  </si>
  <si>
    <t>остатък в края на 2013 г.</t>
  </si>
  <si>
    <t>разпределени безплатни квоти 2014 г. за "Зах.Заводи"</t>
  </si>
  <si>
    <t>остатък в края на 2014 г.</t>
  </si>
  <si>
    <t>прогноза  емисии ТЕЦ</t>
  </si>
  <si>
    <t>разпределени безплатни квоти  за "Зах.Заводи"</t>
  </si>
  <si>
    <t>недостиг в края на 2015 г.</t>
  </si>
  <si>
    <t>разпределени безплатни квоти 2016 г. за "Зах.Заводи"</t>
  </si>
  <si>
    <t>разпределени безплатни квоти 2017 г. за "Зах.Заводи"</t>
  </si>
  <si>
    <t>недостиг в края на 2016 г.</t>
  </si>
  <si>
    <t>недостиг в края на 2017 г.</t>
  </si>
  <si>
    <t>недостиг в края на 2018 г.</t>
  </si>
  <si>
    <t>закупени м.март</t>
  </si>
  <si>
    <t>0бщо</t>
  </si>
  <si>
    <t>Емисии , тона, 2014 г.</t>
  </si>
  <si>
    <t xml:space="preserve"> Емисии "Зах.заводи"АД по доклад</t>
  </si>
  <si>
    <t>49093,36 ТЕЦ и около 5000 т още за др. поделения
Общо: 54093,36 т</t>
  </si>
  <si>
    <t>Движение на емисии за "Захарни Заводи" АД   2014г.- 06.2016 г.</t>
  </si>
  <si>
    <t>разпределени безплатни квоти за периода,т</t>
  </si>
  <si>
    <t>Прогноза</t>
  </si>
  <si>
    <t xml:space="preserve"> Емисии "Зах.заводи",т</t>
  </si>
  <si>
    <t>Остатък в края на м.юни 2015 г., т</t>
  </si>
  <si>
    <t>остатък в края на 2013 г.,т</t>
  </si>
  <si>
    <t>разпределени безплатни квоти за 2014 г., т</t>
  </si>
  <si>
    <t>закупени м.март, т</t>
  </si>
  <si>
    <t>Продадени м.декември , т</t>
  </si>
  <si>
    <t>0бщ остатък в края на 2014 г., т</t>
  </si>
  <si>
    <t>Остатък в края на периода, т</t>
  </si>
  <si>
    <t>разпределени безплатни квоти за половината от 2015 г., т</t>
  </si>
  <si>
    <t>28603,81 от ТЕЦ
2500 други
Общо:31103,81,т</t>
  </si>
  <si>
    <r>
      <t>Емисии, 01.07.2014-06.2015
 ( от</t>
    </r>
    <r>
      <rPr>
        <b/>
        <sz val="11"/>
        <color rgb="FFFF0000"/>
        <rFont val="Arial"/>
        <family val="2"/>
        <charset val="204"/>
      </rPr>
      <t xml:space="preserve"> 23689 т в-ща</t>
    </r>
    <r>
      <rPr>
        <b/>
        <sz val="11"/>
        <color theme="1"/>
        <rFont val="Arial"/>
        <family val="2"/>
        <charset val="204"/>
      </rPr>
      <t>)</t>
    </r>
  </si>
  <si>
    <t>Остатък в края на периода,т</t>
  </si>
  <si>
    <t>Емисии 01.01.2015-06.2015 г.
(14 001т в-ща)</t>
  </si>
  <si>
    <t xml:space="preserve"> Емисии "Зах.заводи"АД,т</t>
  </si>
  <si>
    <t xml:space="preserve"> Емисии "Зах.заводи" АД,т</t>
  </si>
  <si>
    <t>Изготвил:………………………….</t>
  </si>
  <si>
    <t xml:space="preserve">                     /инж.Й.Игнатова/</t>
  </si>
  <si>
    <t>57 315 от ТЕЦ
От други поделения 5000т
Общо: 62 315 тона</t>
  </si>
  <si>
    <r>
      <t>Емисии, 01.07.2015-30.06.2016
 ( от</t>
    </r>
    <r>
      <rPr>
        <b/>
        <sz val="11"/>
        <color rgb="FFFF0000"/>
        <rFont val="Arial"/>
        <family val="2"/>
        <charset val="204"/>
      </rPr>
      <t xml:space="preserve"> 27 290 т в-ща</t>
    </r>
    <r>
      <rPr>
        <b/>
        <sz val="11"/>
        <color theme="1"/>
        <rFont val="Arial"/>
        <family val="2"/>
        <charset val="204"/>
      </rPr>
      <t>)</t>
    </r>
  </si>
  <si>
    <t xml:space="preserve">Забележка: В момента цената на 1 тон емисии е 7,0 - 7,4 евро. Тенденцията е към повишаване, като в края на периода се очаква да стигне 
около 9 евро на тон. </t>
  </si>
  <si>
    <t>Изп. директор……………….</t>
  </si>
  <si>
    <t>/инж. Анатолий Ботов/</t>
  </si>
  <si>
    <r>
      <t xml:space="preserve">                 </t>
    </r>
    <r>
      <rPr>
        <b/>
        <sz val="11"/>
        <color theme="1"/>
        <rFont val="Calibri"/>
        <family val="2"/>
        <charset val="204"/>
        <scheme val="minor"/>
      </rPr>
      <t xml:space="preserve">      справка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</si>
</sst>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horizontal="left"/>
    </xf>
    <xf numFmtId="0" fontId="0" fillId="0" borderId="4" xfId="0" applyBorder="1"/>
    <xf numFmtId="0" fontId="0" fillId="0" borderId="1" xfId="0" applyBorder="1"/>
    <xf numFmtId="0" fontId="0" fillId="0" borderId="5" xfId="0" applyFill="1" applyBorder="1" applyAlignment="1">
      <alignment wrapText="1"/>
    </xf>
    <xf numFmtId="0" fontId="0" fillId="0" borderId="3" xfId="0" applyBorder="1" applyAlignment="1">
      <alignment wrapText="1"/>
    </xf>
    <xf numFmtId="3" fontId="0" fillId="0" borderId="3" xfId="0" applyNumberFormat="1" applyBorder="1"/>
    <xf numFmtId="0" fontId="0" fillId="2" borderId="2" xfId="0" applyFill="1" applyBorder="1"/>
    <xf numFmtId="0" fontId="0" fillId="2" borderId="3" xfId="0" applyFill="1" applyBorder="1"/>
    <xf numFmtId="3" fontId="0" fillId="2" borderId="3" xfId="0" applyNumberFormat="1" applyFill="1" applyBorder="1"/>
    <xf numFmtId="3" fontId="0" fillId="3" borderId="4" xfId="0" applyNumberFormat="1" applyFill="1" applyBorder="1"/>
    <xf numFmtId="0" fontId="1" fillId="0" borderId="3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Alignment="1">
      <alignment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topLeftCell="B1" workbookViewId="0">
      <selection activeCell="L3" sqref="L3"/>
    </sheetView>
  </sheetViews>
  <sheetFormatPr defaultRowHeight="15" x14ac:dyDescent="0.25"/>
  <cols>
    <col min="1" max="1" width="9.140625" hidden="1" customWidth="1"/>
    <col min="2" max="2" width="1" customWidth="1"/>
    <col min="3" max="3" width="16.7109375" customWidth="1"/>
    <col min="4" max="4" width="14.7109375" customWidth="1"/>
    <col min="5" max="5" width="13.85546875" customWidth="1"/>
    <col min="6" max="6" width="19" customWidth="1"/>
    <col min="7" max="7" width="16.42578125" customWidth="1"/>
    <col min="8" max="8" width="16.85546875" customWidth="1"/>
    <col min="9" max="9" width="14.28515625" customWidth="1"/>
    <col min="10" max="10" width="19.5703125" customWidth="1"/>
  </cols>
  <sheetData>
    <row r="1" spans="3:10" ht="23.25" x14ac:dyDescent="0.35">
      <c r="C1" s="42" t="s">
        <v>17</v>
      </c>
      <c r="D1" s="42"/>
      <c r="E1" s="42"/>
      <c r="F1" s="42"/>
      <c r="G1" s="42"/>
      <c r="H1" s="42"/>
      <c r="I1" s="42"/>
      <c r="J1" t="s">
        <v>42</v>
      </c>
    </row>
    <row r="2" spans="3:10" ht="15.75" thickBot="1" x14ac:dyDescent="0.3"/>
    <row r="3" spans="3:10" ht="75.75" thickBot="1" x14ac:dyDescent="0.3">
      <c r="C3" s="5"/>
      <c r="D3" s="32" t="s">
        <v>14</v>
      </c>
      <c r="E3" s="17" t="s">
        <v>19</v>
      </c>
      <c r="F3" s="21" t="s">
        <v>30</v>
      </c>
      <c r="G3" s="31" t="s">
        <v>19</v>
      </c>
      <c r="H3" s="32" t="s">
        <v>32</v>
      </c>
      <c r="I3" s="22" t="s">
        <v>19</v>
      </c>
      <c r="J3" s="23" t="s">
        <v>38</v>
      </c>
    </row>
    <row r="4" spans="3:10" ht="70.5" customHeight="1" thickBot="1" x14ac:dyDescent="0.3">
      <c r="C4" s="16" t="s">
        <v>15</v>
      </c>
      <c r="D4" s="24">
        <v>51824</v>
      </c>
      <c r="E4" s="28" t="s">
        <v>33</v>
      </c>
      <c r="F4" s="20" t="s">
        <v>16</v>
      </c>
      <c r="G4" s="28" t="s">
        <v>34</v>
      </c>
      <c r="H4" s="20" t="s">
        <v>29</v>
      </c>
      <c r="I4" s="18" t="s">
        <v>20</v>
      </c>
      <c r="J4" s="28" t="s">
        <v>37</v>
      </c>
    </row>
    <row r="5" spans="3:10" ht="51" customHeight="1" thickBot="1" x14ac:dyDescent="0.3">
      <c r="C5" s="16" t="s">
        <v>22</v>
      </c>
      <c r="D5" s="24">
        <v>38847</v>
      </c>
      <c r="E5" s="18"/>
      <c r="F5" s="29"/>
      <c r="G5" s="33"/>
      <c r="H5" s="24"/>
      <c r="I5" s="34" t="s">
        <v>21</v>
      </c>
      <c r="J5" s="35">
        <v>28951.19</v>
      </c>
    </row>
    <row r="6" spans="3:10" ht="70.5" customHeight="1" thickBot="1" x14ac:dyDescent="0.3">
      <c r="C6" s="19" t="s">
        <v>23</v>
      </c>
      <c r="D6" s="24">
        <v>25551</v>
      </c>
      <c r="E6" s="25"/>
      <c r="F6" s="14"/>
      <c r="G6" s="28" t="s">
        <v>28</v>
      </c>
      <c r="H6" s="24">
        <v>12481</v>
      </c>
      <c r="I6" s="18" t="s">
        <v>18</v>
      </c>
      <c r="J6" s="24">
        <v>24667.5</v>
      </c>
    </row>
    <row r="7" spans="3:10" ht="35.25" customHeight="1" thickBot="1" x14ac:dyDescent="0.3">
      <c r="C7" s="16" t="s">
        <v>24</v>
      </c>
      <c r="D7" s="24">
        <v>45000</v>
      </c>
      <c r="E7" s="25"/>
      <c r="F7" s="30"/>
      <c r="G7" s="14"/>
      <c r="H7" s="24"/>
      <c r="I7" s="36"/>
      <c r="J7" s="37"/>
    </row>
    <row r="8" spans="3:10" ht="30" thickBot="1" x14ac:dyDescent="0.3">
      <c r="C8" s="19" t="s">
        <v>25</v>
      </c>
      <c r="D8" s="24">
        <v>10000</v>
      </c>
      <c r="E8" s="38"/>
      <c r="F8" s="37"/>
      <c r="G8" s="33"/>
      <c r="H8" s="39"/>
      <c r="I8" s="24"/>
      <c r="J8" s="24"/>
    </row>
    <row r="9" spans="3:10" ht="46.5" customHeight="1" thickBot="1" x14ac:dyDescent="0.3">
      <c r="C9" s="41" t="s">
        <v>26</v>
      </c>
      <c r="D9" s="27">
        <f>(D5+D6+D7)-(D4+D8)</f>
        <v>47574</v>
      </c>
      <c r="E9" s="26"/>
      <c r="F9" s="14"/>
      <c r="G9" s="28" t="s">
        <v>27</v>
      </c>
      <c r="H9" s="40">
        <v>28951.19</v>
      </c>
      <c r="I9" s="18" t="s">
        <v>31</v>
      </c>
      <c r="J9" s="27">
        <f>(J5+J6) -62315</f>
        <v>-8696.3099999999977</v>
      </c>
    </row>
    <row r="10" spans="3:10" x14ac:dyDescent="0.25">
      <c r="D10" s="15"/>
    </row>
    <row r="11" spans="3:10" ht="33.75" customHeight="1" x14ac:dyDescent="0.25">
      <c r="C11" s="43" t="s">
        <v>39</v>
      </c>
      <c r="D11" s="43"/>
      <c r="E11" s="43"/>
      <c r="F11" s="43"/>
      <c r="G11" s="43"/>
      <c r="H11" s="43"/>
      <c r="I11" s="44"/>
      <c r="J11" s="44"/>
    </row>
    <row r="12" spans="3:10" ht="39" customHeight="1" x14ac:dyDescent="0.25">
      <c r="H12" t="s">
        <v>35</v>
      </c>
    </row>
    <row r="13" spans="3:10" x14ac:dyDescent="0.25">
      <c r="H13" t="s">
        <v>36</v>
      </c>
    </row>
    <row r="14" spans="3:10" x14ac:dyDescent="0.25">
      <c r="H14" t="s">
        <v>40</v>
      </c>
    </row>
    <row r="15" spans="3:10" x14ac:dyDescent="0.25">
      <c r="H15" t="s">
        <v>41</v>
      </c>
    </row>
  </sheetData>
  <mergeCells count="2">
    <mergeCell ref="C1:I1"/>
    <mergeCell ref="C11:J11"/>
  </mergeCells>
  <pageMargins left="0.51181102362204722" right="0.31496062992125984" top="0" bottom="0" header="0.31496062992125984" footer="0.31496062992125984"/>
  <pageSetup paperSize="9" orientation="landscape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9"/>
  <sheetViews>
    <sheetView workbookViewId="0">
      <selection activeCell="D6" sqref="D6"/>
    </sheetView>
  </sheetViews>
  <sheetFormatPr defaultRowHeight="15" x14ac:dyDescent="0.25"/>
  <cols>
    <col min="3" max="3" width="12.7109375" customWidth="1"/>
    <col min="5" max="5" width="13.140625" customWidth="1"/>
    <col min="7" max="7" width="11.140625" customWidth="1"/>
  </cols>
  <sheetData>
    <row r="2" spans="3:14" ht="15.75" thickBot="1" x14ac:dyDescent="0.3"/>
    <row r="3" spans="3:14" ht="15.75" thickBot="1" x14ac:dyDescent="0.3">
      <c r="C3" s="5" t="s">
        <v>0</v>
      </c>
      <c r="D3" s="2"/>
      <c r="E3" s="3">
        <v>2015</v>
      </c>
      <c r="F3" s="2"/>
      <c r="G3" s="3">
        <v>2016</v>
      </c>
      <c r="H3" s="3"/>
      <c r="I3" s="3">
        <v>2017</v>
      </c>
      <c r="J3" s="2"/>
      <c r="K3" s="3">
        <v>2018</v>
      </c>
      <c r="L3" s="2"/>
      <c r="M3" s="2">
        <v>2019</v>
      </c>
      <c r="N3" s="4"/>
    </row>
    <row r="4" spans="3:14" ht="31.5" customHeight="1" thickBot="1" x14ac:dyDescent="0.3">
      <c r="C4" s="1" t="s">
        <v>4</v>
      </c>
      <c r="D4" s="2">
        <v>45400</v>
      </c>
      <c r="E4" s="7" t="s">
        <v>4</v>
      </c>
      <c r="F4" s="8">
        <v>45045</v>
      </c>
      <c r="G4" s="7" t="s">
        <v>4</v>
      </c>
      <c r="H4" s="2">
        <v>45052</v>
      </c>
      <c r="I4" s="7" t="s">
        <v>4</v>
      </c>
      <c r="J4" s="2">
        <v>52140</v>
      </c>
      <c r="K4" s="7" t="s">
        <v>4</v>
      </c>
      <c r="L4" s="2">
        <v>48655</v>
      </c>
      <c r="M4" s="7" t="s">
        <v>4</v>
      </c>
      <c r="N4" s="4">
        <v>48655</v>
      </c>
    </row>
    <row r="5" spans="3:14" ht="34.5" customHeight="1" thickBot="1" x14ac:dyDescent="0.3">
      <c r="C5" s="1" t="s">
        <v>1</v>
      </c>
      <c r="D5" s="2">
        <v>38847</v>
      </c>
      <c r="E5" s="7" t="s">
        <v>3</v>
      </c>
      <c r="F5" s="2">
        <v>18998</v>
      </c>
      <c r="G5" s="7"/>
      <c r="H5" s="2"/>
      <c r="I5" s="7"/>
      <c r="J5" s="2"/>
      <c r="K5" s="7"/>
      <c r="L5" s="2"/>
      <c r="M5" s="7"/>
      <c r="N5" s="4"/>
    </row>
    <row r="6" spans="3:14" ht="92.25" customHeight="1" thickBot="1" x14ac:dyDescent="0.3">
      <c r="C6" s="1" t="s">
        <v>5</v>
      </c>
      <c r="D6" s="2">
        <v>25551</v>
      </c>
      <c r="E6" s="7" t="s">
        <v>2</v>
      </c>
      <c r="F6" s="2">
        <v>24962</v>
      </c>
      <c r="G6" s="7" t="s">
        <v>7</v>
      </c>
      <c r="H6" s="2">
        <v>24373</v>
      </c>
      <c r="I6" s="7" t="s">
        <v>8</v>
      </c>
      <c r="J6" s="2">
        <v>23787</v>
      </c>
      <c r="K6" s="7" t="s">
        <v>8</v>
      </c>
      <c r="L6" s="2">
        <v>23199</v>
      </c>
      <c r="M6" s="7" t="s">
        <v>8</v>
      </c>
      <c r="N6" s="4">
        <v>22611</v>
      </c>
    </row>
    <row r="7" spans="3:14" ht="59.25" customHeight="1" thickBot="1" x14ac:dyDescent="0.3">
      <c r="C7" s="1" t="s">
        <v>3</v>
      </c>
      <c r="D7" s="2">
        <f>D5+D6-D4</f>
        <v>18998</v>
      </c>
      <c r="E7" s="7" t="s">
        <v>6</v>
      </c>
      <c r="F7" s="2">
        <f>F5+F6-F4</f>
        <v>-1085</v>
      </c>
      <c r="G7" s="7" t="s">
        <v>9</v>
      </c>
      <c r="H7" s="2">
        <f>H5+H6-H4</f>
        <v>-20679</v>
      </c>
      <c r="I7" s="7" t="s">
        <v>10</v>
      </c>
      <c r="J7" s="2">
        <f>J5+J6-J4</f>
        <v>-28353</v>
      </c>
      <c r="K7" s="7" t="s">
        <v>11</v>
      </c>
      <c r="L7" s="13">
        <f>L5+L6-L4</f>
        <v>-25456</v>
      </c>
      <c r="M7" s="7" t="s">
        <v>11</v>
      </c>
      <c r="N7" s="13">
        <f>N5+N6-N4</f>
        <v>-26044</v>
      </c>
    </row>
    <row r="8" spans="3:14" ht="30.75" thickBot="1" x14ac:dyDescent="0.3">
      <c r="C8" s="1" t="s">
        <v>12</v>
      </c>
      <c r="D8" s="2">
        <v>45000</v>
      </c>
      <c r="E8" s="2"/>
      <c r="F8" s="2"/>
      <c r="G8" s="2"/>
      <c r="H8" s="2"/>
      <c r="I8" s="2"/>
      <c r="J8" s="2"/>
      <c r="K8" s="2"/>
      <c r="L8" s="2"/>
      <c r="M8" s="2"/>
      <c r="N8" s="4"/>
    </row>
    <row r="9" spans="3:14" ht="15.75" thickBot="1" x14ac:dyDescent="0.3">
      <c r="C9" s="6" t="s">
        <v>13</v>
      </c>
      <c r="D9" s="9">
        <f>D8+D7</f>
        <v>63998</v>
      </c>
      <c r="E9" s="10"/>
      <c r="F9" s="11">
        <f>D9+F6-F4</f>
        <v>43915</v>
      </c>
      <c r="G9" s="10"/>
      <c r="H9" s="11">
        <f>F9+H6-H4</f>
        <v>23236</v>
      </c>
      <c r="I9" s="10"/>
      <c r="J9" s="12">
        <f>H9+J6-J4</f>
        <v>-5117</v>
      </c>
    </row>
  </sheetData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Баланс на емисии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Yordanka Ignatova</dc:creator>
  <cp:lastModifiedBy>Nevyanka D. Dobreva</cp:lastModifiedBy>
  <cp:lastPrinted>2015-03-31T11:35:51Z</cp:lastPrinted>
  <dcterms:created xsi:type="dcterms:W3CDTF">2014-10-29T14:45:49Z</dcterms:created>
  <dcterms:modified xsi:type="dcterms:W3CDTF">2015-03-31T12:10:47Z</dcterms:modified>
</cp:coreProperties>
</file>